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3-NT\04-OTE\03 Proj\SRPy\Obecné zadávací podmínky\2022\Schválená verze\Vzor dokumentace\"/>
    </mc:Choice>
  </mc:AlternateContent>
  <bookViews>
    <workbookView xWindow="32760" yWindow="90" windowWidth="28635" windowHeight="14820"/>
  </bookViews>
  <sheets>
    <sheet name="SRP Arnoštov - Petrovice, JD" sheetId="1" r:id="rId1"/>
  </sheets>
  <definedNames>
    <definedName name="v14211000" localSheetId="0">'SRP Arnoštov - Petrovice, JD'!#REF!</definedName>
    <definedName name="v14212000" localSheetId="0">'SRP Arnoštov - Petrovice, JD'!#REF!</definedName>
    <definedName name="v1630000" localSheetId="0">'SRP Arnoštov - Petrovice, JD'!#REF!</definedName>
    <definedName name="v1631000" localSheetId="0">'SRP Arnoštov - Petrovice, JD'!#REF!</definedName>
    <definedName name="v52520000" localSheetId="0">'SRP Arnoštov - Petrovice, JD'!#REF!</definedName>
    <definedName name="v52680000" localSheetId="0">'SRP Arnoštov - Petrovice, JD'!#REF!</definedName>
  </definedNames>
  <calcPr calcId="162913"/>
</workbook>
</file>

<file path=xl/calcChain.xml><?xml version="1.0" encoding="utf-8"?>
<calcChain xmlns="http://schemas.openxmlformats.org/spreadsheetml/2006/main">
  <c r="I14" i="1" l="1"/>
  <c r="G59" i="1"/>
  <c r="G30" i="1"/>
  <c r="Q59" i="1" l="1"/>
  <c r="O59" i="1"/>
  <c r="N59" i="1"/>
  <c r="J59" i="1"/>
  <c r="H59" i="1"/>
  <c r="R58" i="1"/>
  <c r="P58" i="1"/>
  <c r="K58" i="1"/>
  <c r="I58" i="1"/>
  <c r="R57" i="1"/>
  <c r="P57" i="1"/>
  <c r="K57" i="1"/>
  <c r="I57" i="1"/>
  <c r="R56" i="1"/>
  <c r="P56" i="1"/>
  <c r="K56" i="1"/>
  <c r="I56" i="1"/>
  <c r="R55" i="1"/>
  <c r="P55" i="1"/>
  <c r="K55" i="1"/>
  <c r="I55" i="1"/>
  <c r="R54" i="1"/>
  <c r="P54" i="1"/>
  <c r="K54" i="1"/>
  <c r="I54" i="1"/>
  <c r="R53" i="1"/>
  <c r="P53" i="1"/>
  <c r="K53" i="1"/>
  <c r="I53" i="1"/>
  <c r="R52" i="1"/>
  <c r="P52" i="1"/>
  <c r="K52" i="1"/>
  <c r="I52" i="1"/>
  <c r="R51" i="1"/>
  <c r="P51" i="1"/>
  <c r="K51" i="1"/>
  <c r="I51" i="1"/>
  <c r="R50" i="1"/>
  <c r="P50" i="1"/>
  <c r="K50" i="1"/>
  <c r="I50" i="1"/>
  <c r="R49" i="1"/>
  <c r="P49" i="1"/>
  <c r="K49" i="1"/>
  <c r="I49" i="1"/>
  <c r="R48" i="1"/>
  <c r="P48" i="1"/>
  <c r="K48" i="1"/>
  <c r="I48" i="1"/>
  <c r="R47" i="1"/>
  <c r="P47" i="1"/>
  <c r="K47" i="1"/>
  <c r="I47" i="1"/>
  <c r="R46" i="1"/>
  <c r="P46" i="1"/>
  <c r="K46" i="1"/>
  <c r="I46" i="1"/>
  <c r="R45" i="1"/>
  <c r="P45" i="1"/>
  <c r="K45" i="1"/>
  <c r="I45" i="1"/>
  <c r="R44" i="1"/>
  <c r="P44" i="1"/>
  <c r="K44" i="1"/>
  <c r="I44" i="1"/>
  <c r="R43" i="1"/>
  <c r="P43" i="1"/>
  <c r="K43" i="1"/>
  <c r="I43" i="1"/>
  <c r="Q30" i="1"/>
  <c r="O30" i="1"/>
  <c r="N30" i="1"/>
  <c r="J30" i="1"/>
  <c r="H30" i="1"/>
  <c r="K59" i="1" l="1"/>
  <c r="I59" i="1"/>
  <c r="P59" i="1"/>
  <c r="R59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4" i="1"/>
  <c r="R30" i="1" l="1"/>
  <c r="P30" i="1"/>
  <c r="K30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 l="1"/>
</calcChain>
</file>

<file path=xl/sharedStrings.xml><?xml version="1.0" encoding="utf-8"?>
<sst xmlns="http://schemas.openxmlformats.org/spreadsheetml/2006/main" count="256" uniqueCount="63">
  <si>
    <t>*</t>
  </si>
  <si>
    <t>Dopravny a zastávky</t>
  </si>
  <si>
    <t>ŽST</t>
  </si>
  <si>
    <t>z</t>
  </si>
  <si>
    <t>Hnací vozidlo</t>
  </si>
  <si>
    <t>R - t</t>
  </si>
  <si>
    <t>Délka vlaku</t>
  </si>
  <si>
    <t>120 km/h</t>
  </si>
  <si>
    <t>Konstrukční rychlost soupravy</t>
  </si>
  <si>
    <t>Rychlostní profil</t>
  </si>
  <si>
    <t>44 m</t>
  </si>
  <si>
    <t>Os</t>
  </si>
  <si>
    <t>Jízdní doby</t>
  </si>
  <si>
    <t>VÝH</t>
  </si>
  <si>
    <t>nz</t>
  </si>
  <si>
    <t>km</t>
  </si>
  <si>
    <t>Navrhovaný I130</t>
  </si>
  <si>
    <t>Navrhovaný I150</t>
  </si>
  <si>
    <t>ODB</t>
  </si>
  <si>
    <t>Arnoštov</t>
  </si>
  <si>
    <t>Bedřichovice</t>
  </si>
  <si>
    <t>R/Sp</t>
  </si>
  <si>
    <t>Typový vlak/linka</t>
  </si>
  <si>
    <t>Zast.</t>
  </si>
  <si>
    <t>A</t>
  </si>
  <si>
    <t>N</t>
  </si>
  <si>
    <t>JD I100</t>
  </si>
  <si>
    <t>JD I130</t>
  </si>
  <si>
    <t>JD I150</t>
  </si>
  <si>
    <t>Ctiboř</t>
  </si>
  <si>
    <t>Doubravice</t>
  </si>
  <si>
    <t>Františkov</t>
  </si>
  <si>
    <t>Jízdní odpor (normativ zátěže)</t>
  </si>
  <si>
    <t>Ernestův mlýn</t>
  </si>
  <si>
    <t>Gánovice</t>
  </si>
  <si>
    <t>Heřmanova Lhota</t>
  </si>
  <si>
    <t>Chrudoš</t>
  </si>
  <si>
    <t>Ivanovice</t>
  </si>
  <si>
    <t>Klimetov</t>
  </si>
  <si>
    <t>Mariánský Újezd</t>
  </si>
  <si>
    <t>Ondřejov</t>
  </si>
  <si>
    <t>Jamné</t>
  </si>
  <si>
    <t>Lindava</t>
  </si>
  <si>
    <t>Nalžovice</t>
  </si>
  <si>
    <t>Petrovice</t>
  </si>
  <si>
    <t>Arnoštov - Petrovice</t>
  </si>
  <si>
    <t>poznámka</t>
  </si>
  <si>
    <t>Stávající I100 (I130)</t>
  </si>
  <si>
    <t>úspora JD I100 - JD I130</t>
  </si>
  <si>
    <t>úspora JD I130 - I150</t>
  </si>
  <si>
    <t>∑ Jízdní doby (min) / ∑ Úspora (min)</t>
  </si>
  <si>
    <t>Informace k výpočtu JD</t>
  </si>
  <si>
    <t>použitý SW:</t>
  </si>
  <si>
    <r>
      <t xml:space="preserve">typ JD: </t>
    </r>
    <r>
      <rPr>
        <i/>
        <sz val="11"/>
        <rFont val="Calibri"/>
        <family val="2"/>
        <charset val="238"/>
        <scheme val="minor"/>
      </rPr>
      <t>teoretická/praktická</t>
    </r>
  </si>
  <si>
    <t>Petrovice - Arnoštov</t>
  </si>
  <si>
    <t>Směrodatný rychlostní profil Arnoštov - Petrovice</t>
  </si>
  <si>
    <t>tabulka jízdních dob</t>
  </si>
  <si>
    <r>
      <t xml:space="preserve">přirážky: </t>
    </r>
    <r>
      <rPr>
        <i/>
        <sz val="11"/>
        <rFont val="Calibri"/>
        <family val="2"/>
        <charset val="238"/>
        <scheme val="minor"/>
      </rPr>
      <t>NE/ANO (výše přirážky)</t>
    </r>
  </si>
  <si>
    <t>-</t>
  </si>
  <si>
    <t>Kolej</t>
  </si>
  <si>
    <t>* jízda odbočkou</t>
  </si>
  <si>
    <t>km 0,000 - srovnávací pro dynamiku</t>
  </si>
  <si>
    <t>km 42,000 - srovnávací pro dynamiku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</si>
</sst>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0DCF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8F5F8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3" fillId="0" borderId="28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64" fontId="3" fillId="0" borderId="25" xfId="0" applyNumberFormat="1" applyFont="1" applyBorder="1" applyAlignment="1">
      <alignment horizontal="center" vertical="center"/>
    </xf>
    <xf numFmtId="0" fontId="4" fillId="3" borderId="31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center" vertical="center"/>
    </xf>
    <xf numFmtId="2" fontId="7" fillId="3" borderId="16" xfId="0" applyNumberFormat="1" applyFont="1" applyFill="1" applyBorder="1" applyAlignment="1">
      <alignment horizontal="center" vertical="center"/>
    </xf>
    <xf numFmtId="2" fontId="7" fillId="3" borderId="18" xfId="0" applyNumberFormat="1" applyFont="1" applyFill="1" applyBorder="1" applyAlignment="1">
      <alignment horizontal="center" vertical="center"/>
    </xf>
    <xf numFmtId="2" fontId="4" fillId="3" borderId="33" xfId="0" applyNumberFormat="1" applyFont="1" applyFill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/>
    </xf>
    <xf numFmtId="2" fontId="7" fillId="3" borderId="17" xfId="0" applyNumberFormat="1" applyFont="1" applyFill="1" applyBorder="1" applyAlignment="1">
      <alignment horizontal="center" vertical="center"/>
    </xf>
    <xf numFmtId="165" fontId="3" fillId="6" borderId="38" xfId="0" applyNumberFormat="1" applyFont="1" applyFill="1" applyBorder="1" applyAlignment="1">
      <alignment horizontal="center" vertical="center"/>
    </xf>
    <xf numFmtId="2" fontId="3" fillId="6" borderId="38" xfId="0" applyNumberFormat="1" applyFont="1" applyFill="1" applyBorder="1" applyAlignment="1">
      <alignment horizontal="center" vertical="center"/>
    </xf>
    <xf numFmtId="2" fontId="3" fillId="6" borderId="39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9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165" fontId="3" fillId="6" borderId="42" xfId="0" applyNumberFormat="1" applyFont="1" applyFill="1" applyBorder="1" applyAlignment="1">
      <alignment horizontal="center" vertical="center"/>
    </xf>
    <xf numFmtId="2" fontId="3" fillId="6" borderId="3" xfId="0" applyNumberFormat="1" applyFont="1" applyFill="1" applyBorder="1" applyAlignment="1">
      <alignment horizontal="center" vertical="center"/>
    </xf>
    <xf numFmtId="1" fontId="3" fillId="6" borderId="31" xfId="0" applyNumberFormat="1" applyFont="1" applyFill="1" applyBorder="1" applyAlignment="1">
      <alignment horizontal="center" vertical="center"/>
    </xf>
    <xf numFmtId="1" fontId="3" fillId="6" borderId="1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4862C"/>
      <color rgb="FFE8F5F8"/>
      <color rgb="FFB0DCFA"/>
      <color rgb="FF8DF8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showGridLines="0" tabSelected="1" zoomScale="80" zoomScaleNormal="80" workbookViewId="0">
      <selection activeCell="F59" sqref="F59"/>
    </sheetView>
  </sheetViews>
  <sheetFormatPr defaultColWidth="9.140625" defaultRowHeight="15" customHeight="1" x14ac:dyDescent="0.2"/>
  <cols>
    <col min="1" max="1" width="9.140625" style="1"/>
    <col min="2" max="2" width="9.140625" style="5"/>
    <col min="3" max="3" width="4.7109375" style="1" customWidth="1"/>
    <col min="4" max="4" width="28.5703125" style="1" customWidth="1"/>
    <col min="5" max="6" width="6.28515625" style="1" customWidth="1"/>
    <col min="7" max="7" width="13.28515625" style="1" customWidth="1"/>
    <col min="8" max="11" width="8.28515625" style="1" customWidth="1"/>
    <col min="12" max="12" width="6.28515625" style="1" customWidth="1"/>
    <col min="13" max="13" width="6.42578125" style="1" customWidth="1"/>
    <col min="14" max="14" width="13.28515625" style="1" customWidth="1"/>
    <col min="15" max="18" width="8.28515625" style="1" customWidth="1"/>
    <col min="19" max="20" width="7.5703125" style="1" customWidth="1"/>
    <col min="21" max="21" width="9.140625" style="1"/>
    <col min="22" max="25" width="9.140625" style="2"/>
    <col min="26" max="16384" width="9.140625" style="1"/>
  </cols>
  <sheetData>
    <row r="1" spans="1:31" ht="24.6" customHeight="1" x14ac:dyDescent="0.2">
      <c r="B1" s="54" t="s">
        <v>55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31" ht="15" customHeight="1" x14ac:dyDescent="0.2">
      <c r="B2" s="55" t="s">
        <v>56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31" ht="15" customHeight="1" thickBot="1" x14ac:dyDescent="0.25"/>
    <row r="4" spans="1:31" ht="15" customHeight="1" x14ac:dyDescent="0.2">
      <c r="B4" s="8"/>
      <c r="C4" s="56" t="s">
        <v>12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/>
      <c r="S4" s="99" t="s">
        <v>51</v>
      </c>
      <c r="T4" s="100"/>
      <c r="U4" s="100"/>
      <c r="V4" s="101"/>
      <c r="W4" s="1"/>
      <c r="Z4" s="2"/>
      <c r="AA4" s="2"/>
    </row>
    <row r="5" spans="1:31" ht="15" customHeight="1" x14ac:dyDescent="0.2">
      <c r="B5" s="9"/>
      <c r="C5" s="59" t="s">
        <v>45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  <c r="S5" s="20"/>
      <c r="T5" s="20"/>
      <c r="U5" s="20"/>
      <c r="V5" s="21"/>
      <c r="W5" s="1"/>
      <c r="Z5" s="2"/>
      <c r="AA5" s="2"/>
    </row>
    <row r="6" spans="1:31" ht="15" customHeight="1" x14ac:dyDescent="0.2">
      <c r="B6" s="9"/>
      <c r="C6" s="87" t="s">
        <v>22</v>
      </c>
      <c r="D6" s="88"/>
      <c r="E6" s="64" t="s">
        <v>21</v>
      </c>
      <c r="F6" s="65"/>
      <c r="G6" s="65"/>
      <c r="H6" s="65"/>
      <c r="I6" s="65"/>
      <c r="J6" s="65"/>
      <c r="K6" s="66"/>
      <c r="L6" s="64" t="s">
        <v>11</v>
      </c>
      <c r="M6" s="65"/>
      <c r="N6" s="65"/>
      <c r="O6" s="65"/>
      <c r="P6" s="65"/>
      <c r="Q6" s="65"/>
      <c r="R6" s="66"/>
      <c r="S6" s="20" t="s">
        <v>52</v>
      </c>
      <c r="T6" s="20"/>
      <c r="U6" s="20"/>
      <c r="V6" s="21"/>
      <c r="W6" s="1"/>
      <c r="Z6" s="2"/>
      <c r="AA6" s="2"/>
    </row>
    <row r="7" spans="1:31" s="3" customFormat="1" ht="15" customHeight="1" x14ac:dyDescent="0.2">
      <c r="B7" s="10"/>
      <c r="C7" s="102" t="s">
        <v>4</v>
      </c>
      <c r="D7" s="102"/>
      <c r="E7" s="67">
        <v>844</v>
      </c>
      <c r="F7" s="68"/>
      <c r="G7" s="68"/>
      <c r="H7" s="68"/>
      <c r="I7" s="68"/>
      <c r="J7" s="68"/>
      <c r="K7" s="69"/>
      <c r="L7" s="67">
        <v>844</v>
      </c>
      <c r="M7" s="68"/>
      <c r="N7" s="68"/>
      <c r="O7" s="68"/>
      <c r="P7" s="68"/>
      <c r="Q7" s="68"/>
      <c r="R7" s="69"/>
      <c r="S7" s="20" t="s">
        <v>53</v>
      </c>
      <c r="T7" s="20"/>
      <c r="U7" s="20"/>
      <c r="V7" s="21"/>
      <c r="X7" s="4"/>
      <c r="Y7" s="4"/>
    </row>
    <row r="8" spans="1:31" s="3" customFormat="1" ht="15" customHeight="1" x14ac:dyDescent="0.2">
      <c r="B8" s="10"/>
      <c r="C8" s="102" t="s">
        <v>32</v>
      </c>
      <c r="D8" s="102"/>
      <c r="E8" s="67" t="s">
        <v>5</v>
      </c>
      <c r="F8" s="68"/>
      <c r="G8" s="68"/>
      <c r="H8" s="68"/>
      <c r="I8" s="68"/>
      <c r="J8" s="68"/>
      <c r="K8" s="69"/>
      <c r="L8" s="67" t="s">
        <v>5</v>
      </c>
      <c r="M8" s="68"/>
      <c r="N8" s="68"/>
      <c r="O8" s="68"/>
      <c r="P8" s="68"/>
      <c r="Q8" s="68"/>
      <c r="R8" s="69"/>
      <c r="S8" s="20" t="s">
        <v>57</v>
      </c>
      <c r="T8" s="20"/>
      <c r="U8" s="20"/>
      <c r="V8" s="21"/>
    </row>
    <row r="9" spans="1:31" s="3" customFormat="1" ht="15" customHeight="1" x14ac:dyDescent="0.2">
      <c r="B9" s="11"/>
      <c r="C9" s="102" t="s">
        <v>6</v>
      </c>
      <c r="D9" s="102"/>
      <c r="E9" s="67" t="s">
        <v>10</v>
      </c>
      <c r="F9" s="68"/>
      <c r="G9" s="68"/>
      <c r="H9" s="68"/>
      <c r="I9" s="68"/>
      <c r="J9" s="68"/>
      <c r="K9" s="69"/>
      <c r="L9" s="67" t="s">
        <v>10</v>
      </c>
      <c r="M9" s="68"/>
      <c r="N9" s="68"/>
      <c r="O9" s="68"/>
      <c r="P9" s="68"/>
      <c r="Q9" s="68"/>
      <c r="R9" s="69"/>
      <c r="S9" s="20"/>
      <c r="T9" s="20"/>
      <c r="U9" s="20"/>
      <c r="V9" s="21"/>
      <c r="AB9" s="2"/>
      <c r="AC9" s="2"/>
      <c r="AD9" s="2"/>
      <c r="AE9" s="2"/>
    </row>
    <row r="10" spans="1:31" s="3" customFormat="1" ht="15" customHeight="1" thickBot="1" x14ac:dyDescent="0.25">
      <c r="B10" s="11"/>
      <c r="C10" s="103" t="s">
        <v>8</v>
      </c>
      <c r="D10" s="103"/>
      <c r="E10" s="73" t="s">
        <v>7</v>
      </c>
      <c r="F10" s="74"/>
      <c r="G10" s="74"/>
      <c r="H10" s="74"/>
      <c r="I10" s="74"/>
      <c r="J10" s="74"/>
      <c r="K10" s="75"/>
      <c r="L10" s="73" t="s">
        <v>7</v>
      </c>
      <c r="M10" s="74"/>
      <c r="N10" s="74"/>
      <c r="O10" s="74"/>
      <c r="P10" s="74"/>
      <c r="Q10" s="74"/>
      <c r="R10" s="75"/>
      <c r="S10" s="20"/>
      <c r="T10" s="20"/>
      <c r="U10" s="20"/>
      <c r="V10" s="21"/>
      <c r="AB10" s="2"/>
      <c r="AC10" s="2"/>
      <c r="AD10" s="2"/>
      <c r="AE10" s="2"/>
    </row>
    <row r="11" spans="1:31" s="3" customFormat="1" ht="30" customHeight="1" x14ac:dyDescent="0.2">
      <c r="B11" s="89" t="s">
        <v>15</v>
      </c>
      <c r="C11" s="25" t="s">
        <v>9</v>
      </c>
      <c r="D11" s="26"/>
      <c r="E11" s="27"/>
      <c r="F11" s="47"/>
      <c r="G11" s="28" t="s">
        <v>47</v>
      </c>
      <c r="H11" s="91" t="s">
        <v>16</v>
      </c>
      <c r="I11" s="63"/>
      <c r="J11" s="91" t="s">
        <v>17</v>
      </c>
      <c r="K11" s="92"/>
      <c r="L11" s="62"/>
      <c r="M11" s="63"/>
      <c r="N11" s="28" t="s">
        <v>47</v>
      </c>
      <c r="O11" s="91" t="s">
        <v>16</v>
      </c>
      <c r="P11" s="63"/>
      <c r="Q11" s="91" t="s">
        <v>17</v>
      </c>
      <c r="R11" s="92"/>
      <c r="S11" s="93" t="s">
        <v>46</v>
      </c>
      <c r="T11" s="93"/>
      <c r="U11" s="93"/>
      <c r="V11" s="94"/>
      <c r="AB11" s="2"/>
      <c r="AC11" s="2"/>
      <c r="AD11" s="2"/>
      <c r="AE11" s="2"/>
    </row>
    <row r="12" spans="1:31" ht="45" customHeight="1" thickBot="1" x14ac:dyDescent="0.25">
      <c r="B12" s="90"/>
      <c r="C12" s="97" t="s">
        <v>1</v>
      </c>
      <c r="D12" s="98"/>
      <c r="E12" s="29" t="s">
        <v>59</v>
      </c>
      <c r="F12" s="49" t="s">
        <v>23</v>
      </c>
      <c r="G12" s="30" t="s">
        <v>26</v>
      </c>
      <c r="H12" s="31" t="s">
        <v>27</v>
      </c>
      <c r="I12" s="31" t="s">
        <v>48</v>
      </c>
      <c r="J12" s="30" t="s">
        <v>28</v>
      </c>
      <c r="K12" s="32" t="s">
        <v>49</v>
      </c>
      <c r="L12" s="29" t="s">
        <v>59</v>
      </c>
      <c r="M12" s="49" t="s">
        <v>23</v>
      </c>
      <c r="N12" s="30" t="s">
        <v>26</v>
      </c>
      <c r="O12" s="30" t="s">
        <v>27</v>
      </c>
      <c r="P12" s="31" t="s">
        <v>48</v>
      </c>
      <c r="Q12" s="30" t="s">
        <v>28</v>
      </c>
      <c r="R12" s="32" t="s">
        <v>49</v>
      </c>
      <c r="S12" s="95"/>
      <c r="T12" s="95"/>
      <c r="U12" s="95"/>
      <c r="V12" s="96"/>
      <c r="W12" s="1"/>
      <c r="X12" s="1"/>
      <c r="Y12" s="1"/>
    </row>
    <row r="13" spans="1:31" ht="15" customHeight="1" x14ac:dyDescent="0.2">
      <c r="A13"/>
      <c r="B13" s="17">
        <v>0</v>
      </c>
      <c r="C13" s="18" t="s">
        <v>2</v>
      </c>
      <c r="D13" s="19" t="s">
        <v>19</v>
      </c>
      <c r="E13" s="52">
        <v>1</v>
      </c>
      <c r="F13" s="50" t="s">
        <v>25</v>
      </c>
      <c r="G13" s="41" t="s">
        <v>58</v>
      </c>
      <c r="H13" s="41" t="s">
        <v>58</v>
      </c>
      <c r="I13" s="42" t="s">
        <v>58</v>
      </c>
      <c r="J13" s="41" t="s">
        <v>58</v>
      </c>
      <c r="K13" s="43" t="s">
        <v>58</v>
      </c>
      <c r="L13" s="52">
        <v>1</v>
      </c>
      <c r="M13" s="50" t="s">
        <v>24</v>
      </c>
      <c r="N13" s="41" t="s">
        <v>58</v>
      </c>
      <c r="O13" s="41" t="s">
        <v>58</v>
      </c>
      <c r="P13" s="42" t="s">
        <v>58</v>
      </c>
      <c r="Q13" s="41" t="s">
        <v>58</v>
      </c>
      <c r="R13" s="43" t="s">
        <v>58</v>
      </c>
      <c r="S13" s="80" t="s">
        <v>61</v>
      </c>
      <c r="T13" s="80"/>
      <c r="U13" s="80"/>
      <c r="V13" s="81"/>
      <c r="W13" s="6"/>
      <c r="X13" s="1"/>
      <c r="Y13" s="1"/>
    </row>
    <row r="14" spans="1:31" ht="15" customHeight="1" x14ac:dyDescent="0.2">
      <c r="A14"/>
      <c r="B14" s="12">
        <v>3.681</v>
      </c>
      <c r="C14" s="14" t="s">
        <v>3</v>
      </c>
      <c r="D14" s="16" t="s">
        <v>20</v>
      </c>
      <c r="E14" s="53"/>
      <c r="F14" s="51" t="s">
        <v>25</v>
      </c>
      <c r="G14" s="44"/>
      <c r="H14" s="44"/>
      <c r="I14" s="45">
        <f>G14-H14</f>
        <v>0</v>
      </c>
      <c r="J14" s="44"/>
      <c r="K14" s="46">
        <f>H14-J14</f>
        <v>0</v>
      </c>
      <c r="L14" s="53"/>
      <c r="M14" s="51" t="s">
        <v>24</v>
      </c>
      <c r="N14" s="44">
        <v>3.87</v>
      </c>
      <c r="O14" s="44">
        <v>3.48</v>
      </c>
      <c r="P14" s="45">
        <f>N14-O14</f>
        <v>0.39000000000000012</v>
      </c>
      <c r="Q14" s="44">
        <v>3.43</v>
      </c>
      <c r="R14" s="46">
        <f>O14-Q14</f>
        <v>4.9999999999999822E-2</v>
      </c>
      <c r="S14" s="76"/>
      <c r="T14" s="76"/>
      <c r="U14" s="76"/>
      <c r="V14" s="77"/>
      <c r="W14" s="1"/>
      <c r="X14" s="1"/>
      <c r="Y14" s="1"/>
    </row>
    <row r="15" spans="1:31" ht="15" customHeight="1" x14ac:dyDescent="0.2">
      <c r="A15"/>
      <c r="B15" s="12">
        <v>6.3460000000000001</v>
      </c>
      <c r="C15" s="14" t="s">
        <v>3</v>
      </c>
      <c r="D15" s="16" t="s">
        <v>29</v>
      </c>
      <c r="E15" s="53"/>
      <c r="F15" s="51" t="s">
        <v>25</v>
      </c>
      <c r="G15" s="44"/>
      <c r="H15" s="44"/>
      <c r="I15" s="45">
        <f t="shared" ref="I15:I29" si="0">G15-H15</f>
        <v>0</v>
      </c>
      <c r="J15" s="44"/>
      <c r="K15" s="46">
        <f t="shared" ref="K15:K29" si="1">H15-J15</f>
        <v>0</v>
      </c>
      <c r="L15" s="53"/>
      <c r="M15" s="51" t="s">
        <v>24</v>
      </c>
      <c r="N15" s="44">
        <v>2.88</v>
      </c>
      <c r="O15" s="44">
        <v>2.66</v>
      </c>
      <c r="P15" s="45">
        <f t="shared" ref="P15:P29" si="2">N15-O15</f>
        <v>0.21999999999999975</v>
      </c>
      <c r="Q15" s="44">
        <v>2.65</v>
      </c>
      <c r="R15" s="46">
        <f t="shared" ref="R15:R29" si="3">O15-Q15</f>
        <v>1.0000000000000231E-2</v>
      </c>
      <c r="S15" s="78"/>
      <c r="T15" s="78"/>
      <c r="U15" s="78"/>
      <c r="V15" s="79"/>
      <c r="W15" s="1"/>
      <c r="X15" s="1"/>
      <c r="Y15" s="1"/>
    </row>
    <row r="16" spans="1:31" ht="15" customHeight="1" x14ac:dyDescent="0.2">
      <c r="A16"/>
      <c r="B16" s="12">
        <v>11.46</v>
      </c>
      <c r="C16" s="13" t="s">
        <v>2</v>
      </c>
      <c r="D16" s="15" t="s">
        <v>30</v>
      </c>
      <c r="E16" s="53">
        <v>1</v>
      </c>
      <c r="F16" s="51" t="s">
        <v>24</v>
      </c>
      <c r="G16" s="44">
        <v>10.9</v>
      </c>
      <c r="H16" s="44">
        <v>9.24</v>
      </c>
      <c r="I16" s="45">
        <f t="shared" si="0"/>
        <v>1.6600000000000001</v>
      </c>
      <c r="J16" s="44">
        <v>9.0399999999999991</v>
      </c>
      <c r="K16" s="46">
        <f t="shared" si="1"/>
        <v>0.20000000000000107</v>
      </c>
      <c r="L16" s="53">
        <v>1</v>
      </c>
      <c r="M16" s="51" t="s">
        <v>24</v>
      </c>
      <c r="N16" s="44">
        <v>5.12</v>
      </c>
      <c r="O16" s="44">
        <v>4.29</v>
      </c>
      <c r="P16" s="45">
        <f t="shared" si="2"/>
        <v>0.83000000000000007</v>
      </c>
      <c r="Q16" s="44">
        <v>4.21</v>
      </c>
      <c r="R16" s="46">
        <f t="shared" si="3"/>
        <v>8.0000000000000071E-2</v>
      </c>
      <c r="S16" s="76"/>
      <c r="T16" s="76"/>
      <c r="U16" s="76"/>
      <c r="V16" s="77"/>
      <c r="W16" s="1"/>
      <c r="X16" s="1"/>
      <c r="Y16" s="1"/>
    </row>
    <row r="17" spans="1:25" ht="15" customHeight="1" x14ac:dyDescent="0.2">
      <c r="A17"/>
      <c r="B17" s="12">
        <v>14.329000000000001</v>
      </c>
      <c r="C17" s="13" t="s">
        <v>18</v>
      </c>
      <c r="D17" s="15" t="s">
        <v>33</v>
      </c>
      <c r="E17" s="53" t="s">
        <v>0</v>
      </c>
      <c r="F17" s="51" t="s">
        <v>25</v>
      </c>
      <c r="G17" s="44">
        <v>2.85</v>
      </c>
      <c r="H17" s="44">
        <v>2.52</v>
      </c>
      <c r="I17" s="45">
        <f t="shared" si="0"/>
        <v>0.33000000000000007</v>
      </c>
      <c r="J17" s="44">
        <v>2.52</v>
      </c>
      <c r="K17" s="46">
        <f t="shared" si="1"/>
        <v>0</v>
      </c>
      <c r="L17" s="53" t="s">
        <v>0</v>
      </c>
      <c r="M17" s="51" t="s">
        <v>25</v>
      </c>
      <c r="N17" s="44">
        <v>2.85</v>
      </c>
      <c r="O17" s="44">
        <v>2.52</v>
      </c>
      <c r="P17" s="45">
        <f t="shared" si="2"/>
        <v>0.33000000000000007</v>
      </c>
      <c r="Q17" s="44">
        <v>2.52</v>
      </c>
      <c r="R17" s="46">
        <f t="shared" si="3"/>
        <v>0</v>
      </c>
      <c r="S17" s="78" t="s">
        <v>60</v>
      </c>
      <c r="T17" s="78"/>
      <c r="U17" s="78"/>
      <c r="V17" s="79"/>
      <c r="W17" s="1"/>
      <c r="X17" s="1"/>
      <c r="Y17" s="1"/>
    </row>
    <row r="18" spans="1:25" ht="15" customHeight="1" x14ac:dyDescent="0.2">
      <c r="A18"/>
      <c r="B18" s="12">
        <v>16.062000000000001</v>
      </c>
      <c r="C18" s="14" t="s">
        <v>3</v>
      </c>
      <c r="D18" s="16" t="s">
        <v>31</v>
      </c>
      <c r="E18" s="53"/>
      <c r="F18" s="51" t="s">
        <v>25</v>
      </c>
      <c r="G18" s="44"/>
      <c r="H18" s="44"/>
      <c r="I18" s="45">
        <f t="shared" si="0"/>
        <v>0</v>
      </c>
      <c r="J18" s="44"/>
      <c r="K18" s="46">
        <f t="shared" si="1"/>
        <v>0</v>
      </c>
      <c r="L18" s="53"/>
      <c r="M18" s="51" t="s">
        <v>24</v>
      </c>
      <c r="N18" s="44">
        <v>1.96</v>
      </c>
      <c r="O18" s="44">
        <v>1.91</v>
      </c>
      <c r="P18" s="45">
        <f t="shared" si="2"/>
        <v>5.0000000000000044E-2</v>
      </c>
      <c r="Q18" s="44">
        <v>1.89</v>
      </c>
      <c r="R18" s="46">
        <f t="shared" si="3"/>
        <v>2.0000000000000018E-2</v>
      </c>
      <c r="S18" s="76"/>
      <c r="T18" s="76"/>
      <c r="U18" s="76"/>
      <c r="V18" s="77"/>
      <c r="W18" s="1"/>
      <c r="X18" s="1"/>
      <c r="Y18" s="1"/>
    </row>
    <row r="19" spans="1:25" ht="15" customHeight="1" x14ac:dyDescent="0.2">
      <c r="A19"/>
      <c r="B19" s="12">
        <v>17.786000000000001</v>
      </c>
      <c r="C19" s="13" t="s">
        <v>2</v>
      </c>
      <c r="D19" s="15" t="s">
        <v>34</v>
      </c>
      <c r="E19" s="53">
        <v>1</v>
      </c>
      <c r="F19" s="51" t="s">
        <v>24</v>
      </c>
      <c r="G19" s="44">
        <v>3.47</v>
      </c>
      <c r="H19" s="44">
        <v>3.21</v>
      </c>
      <c r="I19" s="45">
        <f t="shared" si="0"/>
        <v>0.26000000000000023</v>
      </c>
      <c r="J19" s="44">
        <v>3.12</v>
      </c>
      <c r="K19" s="46">
        <f t="shared" si="1"/>
        <v>8.9999999999999858E-2</v>
      </c>
      <c r="L19" s="53">
        <v>1</v>
      </c>
      <c r="M19" s="51" t="s">
        <v>24</v>
      </c>
      <c r="N19" s="44">
        <v>2.11</v>
      </c>
      <c r="O19" s="44">
        <v>2.02</v>
      </c>
      <c r="P19" s="45">
        <f t="shared" si="2"/>
        <v>8.9999999999999858E-2</v>
      </c>
      <c r="Q19" s="44">
        <v>1.99</v>
      </c>
      <c r="R19" s="46">
        <f t="shared" si="3"/>
        <v>3.0000000000000027E-2</v>
      </c>
      <c r="S19" s="78"/>
      <c r="T19" s="78"/>
      <c r="U19" s="78"/>
      <c r="V19" s="79"/>
      <c r="W19" s="7"/>
      <c r="X19" s="1"/>
      <c r="Y19" s="1"/>
    </row>
    <row r="20" spans="1:25" ht="15" customHeight="1" x14ac:dyDescent="0.2">
      <c r="A20"/>
      <c r="B20" s="12">
        <v>21.791</v>
      </c>
      <c r="C20" s="14" t="s">
        <v>3</v>
      </c>
      <c r="D20" s="16" t="s">
        <v>35</v>
      </c>
      <c r="E20" s="53"/>
      <c r="F20" s="51" t="s">
        <v>25</v>
      </c>
      <c r="G20" s="44"/>
      <c r="H20" s="44"/>
      <c r="I20" s="45">
        <f t="shared" si="0"/>
        <v>0</v>
      </c>
      <c r="J20" s="44"/>
      <c r="K20" s="46">
        <f t="shared" si="1"/>
        <v>0</v>
      </c>
      <c r="L20" s="53"/>
      <c r="M20" s="51" t="s">
        <v>24</v>
      </c>
      <c r="N20" s="44">
        <v>4.21</v>
      </c>
      <c r="O20" s="44">
        <v>3.86</v>
      </c>
      <c r="P20" s="45">
        <f t="shared" si="2"/>
        <v>0.35000000000000009</v>
      </c>
      <c r="Q20" s="44">
        <v>3.86</v>
      </c>
      <c r="R20" s="46">
        <f t="shared" si="3"/>
        <v>0</v>
      </c>
      <c r="S20" s="76"/>
      <c r="T20" s="76"/>
      <c r="U20" s="76"/>
      <c r="V20" s="77"/>
      <c r="W20" s="1"/>
      <c r="X20" s="1"/>
      <c r="Y20" s="1"/>
    </row>
    <row r="21" spans="1:25" ht="15" customHeight="1" x14ac:dyDescent="0.2">
      <c r="A21"/>
      <c r="B21" s="12">
        <v>25.408000000000001</v>
      </c>
      <c r="C21" s="13" t="s">
        <v>2</v>
      </c>
      <c r="D21" s="15" t="s">
        <v>36</v>
      </c>
      <c r="E21" s="53">
        <v>1</v>
      </c>
      <c r="F21" s="51" t="s">
        <v>24</v>
      </c>
      <c r="G21" s="44">
        <v>7.52</v>
      </c>
      <c r="H21" s="44">
        <v>6.63</v>
      </c>
      <c r="I21" s="45">
        <f t="shared" si="0"/>
        <v>0.88999999999999968</v>
      </c>
      <c r="J21" s="44">
        <v>6.63</v>
      </c>
      <c r="K21" s="46">
        <f t="shared" si="1"/>
        <v>0</v>
      </c>
      <c r="L21" s="53">
        <v>1</v>
      </c>
      <c r="M21" s="51" t="s">
        <v>24</v>
      </c>
      <c r="N21" s="44">
        <v>3.91</v>
      </c>
      <c r="O21" s="44">
        <v>3.54</v>
      </c>
      <c r="P21" s="45">
        <f t="shared" si="2"/>
        <v>0.37000000000000011</v>
      </c>
      <c r="Q21" s="44">
        <v>3.54</v>
      </c>
      <c r="R21" s="46">
        <f t="shared" si="3"/>
        <v>0</v>
      </c>
      <c r="S21" s="78"/>
      <c r="T21" s="78"/>
      <c r="U21" s="78"/>
      <c r="V21" s="79"/>
      <c r="W21" s="1"/>
      <c r="X21" s="1"/>
      <c r="Y21" s="1"/>
    </row>
    <row r="22" spans="1:25" ht="15" customHeight="1" x14ac:dyDescent="0.2">
      <c r="A22"/>
      <c r="B22" s="12">
        <v>28.338999999999999</v>
      </c>
      <c r="C22" s="14" t="s">
        <v>3</v>
      </c>
      <c r="D22" s="16" t="s">
        <v>37</v>
      </c>
      <c r="E22" s="53"/>
      <c r="F22" s="51" t="s">
        <v>25</v>
      </c>
      <c r="G22" s="44"/>
      <c r="H22" s="44"/>
      <c r="I22" s="45">
        <f t="shared" si="0"/>
        <v>0</v>
      </c>
      <c r="J22" s="44"/>
      <c r="K22" s="46">
        <f t="shared" si="1"/>
        <v>0</v>
      </c>
      <c r="L22" s="53"/>
      <c r="M22" s="51" t="s">
        <v>24</v>
      </c>
      <c r="N22" s="44">
        <v>3.37</v>
      </c>
      <c r="O22" s="44">
        <v>2.98</v>
      </c>
      <c r="P22" s="45">
        <f t="shared" si="2"/>
        <v>0.39000000000000012</v>
      </c>
      <c r="Q22" s="44">
        <v>2.91</v>
      </c>
      <c r="R22" s="46">
        <f t="shared" si="3"/>
        <v>6.999999999999984E-2</v>
      </c>
      <c r="S22" s="76"/>
      <c r="T22" s="76"/>
      <c r="U22" s="76"/>
      <c r="V22" s="77"/>
      <c r="W22" s="1"/>
      <c r="X22" s="1"/>
      <c r="Y22" s="1"/>
    </row>
    <row r="23" spans="1:25" ht="15" customHeight="1" x14ac:dyDescent="0.2">
      <c r="A23"/>
      <c r="B23" s="12">
        <v>30.021999999999998</v>
      </c>
      <c r="C23" s="14" t="s">
        <v>3</v>
      </c>
      <c r="D23" s="16" t="s">
        <v>41</v>
      </c>
      <c r="E23" s="53"/>
      <c r="F23" s="51" t="s">
        <v>25</v>
      </c>
      <c r="G23" s="44"/>
      <c r="H23" s="44"/>
      <c r="I23" s="45">
        <f t="shared" si="0"/>
        <v>0</v>
      </c>
      <c r="J23" s="44"/>
      <c r="K23" s="46">
        <f t="shared" si="1"/>
        <v>0</v>
      </c>
      <c r="L23" s="53"/>
      <c r="M23" s="51" t="s">
        <v>24</v>
      </c>
      <c r="N23" s="44">
        <v>2.0499999999999998</v>
      </c>
      <c r="O23" s="44">
        <v>1.99</v>
      </c>
      <c r="P23" s="45">
        <f t="shared" si="2"/>
        <v>5.9999999999999831E-2</v>
      </c>
      <c r="Q23" s="44">
        <v>1.98</v>
      </c>
      <c r="R23" s="46">
        <f t="shared" si="3"/>
        <v>1.0000000000000009E-2</v>
      </c>
      <c r="S23" s="78"/>
      <c r="T23" s="78"/>
      <c r="U23" s="78"/>
      <c r="V23" s="79"/>
      <c r="W23" s="1"/>
      <c r="X23" s="1"/>
      <c r="Y23" s="1"/>
    </row>
    <row r="24" spans="1:25" ht="15" customHeight="1" x14ac:dyDescent="0.2">
      <c r="A24"/>
      <c r="B24" s="12">
        <v>31.2</v>
      </c>
      <c r="C24" s="13" t="s">
        <v>13</v>
      </c>
      <c r="D24" s="15" t="s">
        <v>38</v>
      </c>
      <c r="E24" s="53">
        <v>1</v>
      </c>
      <c r="F24" s="51" t="s">
        <v>25</v>
      </c>
      <c r="G24" s="44">
        <v>5.7</v>
      </c>
      <c r="H24" s="44">
        <v>4.87</v>
      </c>
      <c r="I24" s="45">
        <f t="shared" si="0"/>
        <v>0.83000000000000007</v>
      </c>
      <c r="J24" s="44">
        <v>4.68</v>
      </c>
      <c r="K24" s="46">
        <f t="shared" si="1"/>
        <v>0.19000000000000039</v>
      </c>
      <c r="L24" s="53">
        <v>1</v>
      </c>
      <c r="M24" s="51" t="s">
        <v>25</v>
      </c>
      <c r="N24" s="44">
        <v>1.5</v>
      </c>
      <c r="O24" s="44">
        <v>1.4</v>
      </c>
      <c r="P24" s="45">
        <f t="shared" si="2"/>
        <v>0.10000000000000009</v>
      </c>
      <c r="Q24" s="44">
        <v>1.4</v>
      </c>
      <c r="R24" s="46">
        <f t="shared" si="3"/>
        <v>0</v>
      </c>
      <c r="S24" s="76"/>
      <c r="T24" s="76"/>
      <c r="U24" s="76"/>
      <c r="V24" s="77"/>
      <c r="W24" s="1"/>
      <c r="X24" s="1"/>
      <c r="Y24" s="1"/>
    </row>
    <row r="25" spans="1:25" ht="15" customHeight="1" x14ac:dyDescent="0.2">
      <c r="A25"/>
      <c r="B25" s="12">
        <v>31.331</v>
      </c>
      <c r="C25" s="14" t="s">
        <v>3</v>
      </c>
      <c r="D25" s="16" t="s">
        <v>42</v>
      </c>
      <c r="E25" s="53"/>
      <c r="F25" s="51" t="s">
        <v>25</v>
      </c>
      <c r="G25" s="44"/>
      <c r="H25" s="44"/>
      <c r="I25" s="45">
        <f t="shared" si="0"/>
        <v>0</v>
      </c>
      <c r="J25" s="44"/>
      <c r="K25" s="46">
        <f t="shared" si="1"/>
        <v>0</v>
      </c>
      <c r="L25" s="53"/>
      <c r="M25" s="51" t="s">
        <v>24</v>
      </c>
      <c r="N25" s="44">
        <v>0.36</v>
      </c>
      <c r="O25" s="44">
        <v>0.36</v>
      </c>
      <c r="P25" s="45">
        <f t="shared" si="2"/>
        <v>0</v>
      </c>
      <c r="Q25" s="44">
        <v>0.36</v>
      </c>
      <c r="R25" s="46">
        <f t="shared" si="3"/>
        <v>0</v>
      </c>
      <c r="S25" s="78"/>
      <c r="T25" s="78"/>
      <c r="U25" s="78"/>
      <c r="V25" s="79"/>
      <c r="W25" s="1"/>
      <c r="X25" s="1"/>
      <c r="Y25" s="1"/>
    </row>
    <row r="26" spans="1:25" ht="15" customHeight="1" x14ac:dyDescent="0.2">
      <c r="A26"/>
      <c r="B26" s="12">
        <v>33.107999999999997</v>
      </c>
      <c r="C26" s="14" t="s">
        <v>3</v>
      </c>
      <c r="D26" s="16" t="s">
        <v>39</v>
      </c>
      <c r="E26" s="53"/>
      <c r="F26" s="51" t="s">
        <v>24</v>
      </c>
      <c r="G26" s="44">
        <v>2.11</v>
      </c>
      <c r="H26" s="44">
        <v>1.85</v>
      </c>
      <c r="I26" s="45">
        <f t="shared" si="0"/>
        <v>0.25999999999999979</v>
      </c>
      <c r="J26" s="44">
        <v>1.8</v>
      </c>
      <c r="K26" s="46">
        <f t="shared" si="1"/>
        <v>5.0000000000000044E-2</v>
      </c>
      <c r="L26" s="53"/>
      <c r="M26" s="51" t="s">
        <v>24</v>
      </c>
      <c r="N26" s="44">
        <v>2.14</v>
      </c>
      <c r="O26" s="44">
        <v>2.08</v>
      </c>
      <c r="P26" s="45">
        <f t="shared" si="2"/>
        <v>6.0000000000000053E-2</v>
      </c>
      <c r="Q26" s="44">
        <v>2.0699999999999998</v>
      </c>
      <c r="R26" s="46">
        <f t="shared" si="3"/>
        <v>1.0000000000000231E-2</v>
      </c>
      <c r="S26" s="76"/>
      <c r="T26" s="76"/>
      <c r="U26" s="76"/>
      <c r="V26" s="77"/>
      <c r="W26" s="1"/>
      <c r="X26" s="1"/>
      <c r="Y26" s="1"/>
    </row>
    <row r="27" spans="1:25" ht="15" customHeight="1" x14ac:dyDescent="0.2">
      <c r="A27"/>
      <c r="B27" s="12">
        <v>36.347999999999999</v>
      </c>
      <c r="C27" s="14" t="s">
        <v>14</v>
      </c>
      <c r="D27" s="16" t="s">
        <v>43</v>
      </c>
      <c r="E27" s="53"/>
      <c r="F27" s="51" t="s">
        <v>25</v>
      </c>
      <c r="G27" s="44"/>
      <c r="H27" s="44"/>
      <c r="I27" s="45">
        <f t="shared" si="0"/>
        <v>0</v>
      </c>
      <c r="J27" s="44"/>
      <c r="K27" s="46">
        <f t="shared" si="1"/>
        <v>0</v>
      </c>
      <c r="L27" s="53"/>
      <c r="M27" s="51" t="s">
        <v>24</v>
      </c>
      <c r="N27" s="44">
        <v>3.47</v>
      </c>
      <c r="O27" s="44">
        <v>3.3</v>
      </c>
      <c r="P27" s="45">
        <f t="shared" si="2"/>
        <v>0.17000000000000037</v>
      </c>
      <c r="Q27" s="44">
        <v>3.27</v>
      </c>
      <c r="R27" s="46">
        <f t="shared" si="3"/>
        <v>2.9999999999999805E-2</v>
      </c>
      <c r="S27" s="78"/>
      <c r="T27" s="78"/>
      <c r="U27" s="78"/>
      <c r="V27" s="79"/>
      <c r="W27" s="1"/>
      <c r="X27" s="1"/>
      <c r="Y27" s="1"/>
    </row>
    <row r="28" spans="1:25" ht="15" customHeight="1" x14ac:dyDescent="0.2">
      <c r="A28"/>
      <c r="B28" s="12">
        <v>38.883000000000003</v>
      </c>
      <c r="C28" s="14" t="s">
        <v>3</v>
      </c>
      <c r="D28" s="16" t="s">
        <v>40</v>
      </c>
      <c r="E28" s="53"/>
      <c r="F28" s="51" t="s">
        <v>25</v>
      </c>
      <c r="G28" s="44"/>
      <c r="H28" s="44"/>
      <c r="I28" s="45">
        <f t="shared" si="0"/>
        <v>0</v>
      </c>
      <c r="J28" s="44"/>
      <c r="K28" s="46">
        <f t="shared" si="1"/>
        <v>0</v>
      </c>
      <c r="L28" s="53"/>
      <c r="M28" s="51" t="s">
        <v>24</v>
      </c>
      <c r="N28" s="44">
        <v>2.78</v>
      </c>
      <c r="O28" s="44">
        <v>2.63</v>
      </c>
      <c r="P28" s="45">
        <f t="shared" si="2"/>
        <v>0.14999999999999991</v>
      </c>
      <c r="Q28" s="44">
        <v>2.63</v>
      </c>
      <c r="R28" s="46">
        <f t="shared" si="3"/>
        <v>0</v>
      </c>
      <c r="S28" s="76"/>
      <c r="T28" s="76"/>
      <c r="U28" s="76"/>
      <c r="V28" s="77"/>
      <c r="W28" s="1"/>
      <c r="X28" s="1"/>
      <c r="Y28" s="1"/>
    </row>
    <row r="29" spans="1:25" ht="15" customHeight="1" x14ac:dyDescent="0.2">
      <c r="A29"/>
      <c r="B29" s="12">
        <v>42</v>
      </c>
      <c r="C29" s="13" t="s">
        <v>2</v>
      </c>
      <c r="D29" s="15" t="s">
        <v>44</v>
      </c>
      <c r="E29" s="53">
        <v>3</v>
      </c>
      <c r="F29" s="51" t="s">
        <v>24</v>
      </c>
      <c r="G29" s="44">
        <v>8.9499999999999993</v>
      </c>
      <c r="H29" s="44">
        <v>8.24</v>
      </c>
      <c r="I29" s="45">
        <f t="shared" si="0"/>
        <v>0.70999999999999908</v>
      </c>
      <c r="J29" s="44">
        <v>8.1999999999999993</v>
      </c>
      <c r="K29" s="46">
        <f t="shared" si="1"/>
        <v>4.0000000000000924E-2</v>
      </c>
      <c r="L29" s="53">
        <v>3</v>
      </c>
      <c r="M29" s="51" t="s">
        <v>24</v>
      </c>
      <c r="N29" s="44">
        <v>3.68</v>
      </c>
      <c r="O29" s="44">
        <v>3.43</v>
      </c>
      <c r="P29" s="45">
        <f t="shared" si="2"/>
        <v>0.25</v>
      </c>
      <c r="Q29" s="44">
        <v>3.43</v>
      </c>
      <c r="R29" s="46">
        <f t="shared" si="3"/>
        <v>0</v>
      </c>
      <c r="S29" s="78" t="s">
        <v>62</v>
      </c>
      <c r="T29" s="78"/>
      <c r="U29" s="78"/>
      <c r="V29" s="79"/>
      <c r="W29" s="1"/>
      <c r="X29" s="1"/>
      <c r="Y29" s="1"/>
    </row>
    <row r="30" spans="1:25" ht="15" customHeight="1" thickBot="1" x14ac:dyDescent="0.25">
      <c r="B30" s="33"/>
      <c r="C30" s="82" t="s">
        <v>50</v>
      </c>
      <c r="D30" s="83"/>
      <c r="E30" s="33"/>
      <c r="F30" s="48"/>
      <c r="G30" s="34">
        <f>SUM(G13:G29)</f>
        <v>41.5</v>
      </c>
      <c r="H30" s="35">
        <f>SUM(H13:H29)</f>
        <v>36.56</v>
      </c>
      <c r="I30" s="36">
        <f>SUM(I13:I29)</f>
        <v>4.9399999999999995</v>
      </c>
      <c r="J30" s="35">
        <f>SUM(J13:J29)</f>
        <v>35.989999999999995</v>
      </c>
      <c r="K30" s="37">
        <f>SUM(K13:K29)</f>
        <v>0.57000000000000228</v>
      </c>
      <c r="L30" s="38"/>
      <c r="M30" s="39"/>
      <c r="N30" s="39">
        <f>SUM(N13:N29)</f>
        <v>46.26</v>
      </c>
      <c r="O30" s="35">
        <f>SUM(O13:O29)</f>
        <v>42.449999999999996</v>
      </c>
      <c r="P30" s="40">
        <f>SUM(P13:P29)</f>
        <v>3.8100000000000005</v>
      </c>
      <c r="Q30" s="35">
        <f>SUM(Q13:Q29)</f>
        <v>42.14</v>
      </c>
      <c r="R30" s="37">
        <f>SUM(R13:R29)</f>
        <v>0.31000000000000005</v>
      </c>
      <c r="S30" s="84"/>
      <c r="T30" s="85"/>
      <c r="U30" s="85"/>
      <c r="V30" s="86"/>
      <c r="W30" s="1"/>
      <c r="X30" s="1"/>
      <c r="Y30" s="1"/>
    </row>
    <row r="31" spans="1:25" ht="15" customHeight="1" x14ac:dyDescent="0.2">
      <c r="V31" s="1"/>
      <c r="W31" s="1"/>
      <c r="X31" s="1"/>
      <c r="Y31" s="1"/>
    </row>
    <row r="32" spans="1:25" ht="15" customHeight="1" thickBot="1" x14ac:dyDescent="0.25">
      <c r="V32" s="1"/>
      <c r="W32" s="1"/>
      <c r="X32" s="1"/>
      <c r="Y32" s="1"/>
    </row>
    <row r="33" spans="1:31" ht="15" customHeight="1" x14ac:dyDescent="0.2">
      <c r="B33" s="8"/>
      <c r="C33" s="56" t="s">
        <v>12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8"/>
      <c r="S33" s="99" t="s">
        <v>51</v>
      </c>
      <c r="T33" s="100"/>
      <c r="U33" s="100"/>
      <c r="V33" s="101"/>
      <c r="W33" s="1"/>
      <c r="Z33" s="2"/>
      <c r="AA33" s="2"/>
    </row>
    <row r="34" spans="1:31" ht="15" customHeight="1" x14ac:dyDescent="0.2">
      <c r="B34" s="9"/>
      <c r="C34" s="59" t="s">
        <v>54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1"/>
      <c r="S34" s="20"/>
      <c r="T34" s="20"/>
      <c r="U34" s="20"/>
      <c r="V34" s="21"/>
      <c r="W34" s="1"/>
      <c r="Z34" s="2"/>
      <c r="AA34" s="2"/>
    </row>
    <row r="35" spans="1:31" ht="15" customHeight="1" x14ac:dyDescent="0.2">
      <c r="B35" s="9"/>
      <c r="C35" s="22" t="s">
        <v>22</v>
      </c>
      <c r="D35" s="23"/>
      <c r="E35" s="64" t="s">
        <v>21</v>
      </c>
      <c r="F35" s="65"/>
      <c r="G35" s="65"/>
      <c r="H35" s="65"/>
      <c r="I35" s="65"/>
      <c r="J35" s="65"/>
      <c r="K35" s="66"/>
      <c r="L35" s="64" t="s">
        <v>11</v>
      </c>
      <c r="M35" s="65"/>
      <c r="N35" s="65"/>
      <c r="O35" s="65"/>
      <c r="P35" s="65"/>
      <c r="Q35" s="65"/>
      <c r="R35" s="66"/>
      <c r="S35" s="20" t="s">
        <v>52</v>
      </c>
      <c r="T35" s="20"/>
      <c r="U35" s="20"/>
      <c r="V35" s="21"/>
      <c r="W35" s="1"/>
      <c r="Z35" s="2"/>
      <c r="AA35" s="2"/>
    </row>
    <row r="36" spans="1:31" s="3" customFormat="1" ht="15" customHeight="1" x14ac:dyDescent="0.2">
      <c r="B36" s="10"/>
      <c r="C36" s="102" t="s">
        <v>4</v>
      </c>
      <c r="D36" s="102"/>
      <c r="E36" s="67">
        <v>844</v>
      </c>
      <c r="F36" s="68"/>
      <c r="G36" s="68"/>
      <c r="H36" s="68"/>
      <c r="I36" s="68"/>
      <c r="J36" s="68"/>
      <c r="K36" s="69"/>
      <c r="L36" s="67">
        <v>844</v>
      </c>
      <c r="M36" s="68"/>
      <c r="N36" s="68"/>
      <c r="O36" s="68"/>
      <c r="P36" s="68"/>
      <c r="Q36" s="68"/>
      <c r="R36" s="69"/>
      <c r="S36" s="20" t="s">
        <v>53</v>
      </c>
      <c r="T36" s="20"/>
      <c r="U36" s="20"/>
      <c r="V36" s="21"/>
      <c r="X36" s="4"/>
      <c r="Y36" s="4"/>
    </row>
    <row r="37" spans="1:31" s="3" customFormat="1" ht="15" customHeight="1" x14ac:dyDescent="0.2">
      <c r="B37" s="10"/>
      <c r="C37" s="102" t="s">
        <v>32</v>
      </c>
      <c r="D37" s="102"/>
      <c r="E37" s="67" t="s">
        <v>5</v>
      </c>
      <c r="F37" s="68"/>
      <c r="G37" s="68"/>
      <c r="H37" s="68"/>
      <c r="I37" s="68"/>
      <c r="J37" s="68"/>
      <c r="K37" s="69"/>
      <c r="L37" s="67" t="s">
        <v>5</v>
      </c>
      <c r="M37" s="68"/>
      <c r="N37" s="68"/>
      <c r="O37" s="68"/>
      <c r="P37" s="68"/>
      <c r="Q37" s="68"/>
      <c r="R37" s="69"/>
      <c r="S37" s="20" t="s">
        <v>57</v>
      </c>
      <c r="T37" s="20"/>
      <c r="U37" s="20"/>
      <c r="V37" s="21"/>
    </row>
    <row r="38" spans="1:31" s="3" customFormat="1" ht="15" customHeight="1" x14ac:dyDescent="0.2">
      <c r="B38" s="11"/>
      <c r="C38" s="102" t="s">
        <v>6</v>
      </c>
      <c r="D38" s="102"/>
      <c r="E38" s="67" t="s">
        <v>10</v>
      </c>
      <c r="F38" s="68"/>
      <c r="G38" s="68"/>
      <c r="H38" s="68"/>
      <c r="I38" s="68"/>
      <c r="J38" s="68"/>
      <c r="K38" s="69"/>
      <c r="L38" s="67" t="s">
        <v>10</v>
      </c>
      <c r="M38" s="68"/>
      <c r="N38" s="68"/>
      <c r="O38" s="68"/>
      <c r="P38" s="68"/>
      <c r="Q38" s="68"/>
      <c r="R38" s="69"/>
      <c r="S38" s="20"/>
      <c r="T38" s="20"/>
      <c r="U38" s="20"/>
      <c r="V38" s="21"/>
      <c r="AB38" s="2"/>
      <c r="AC38" s="2"/>
      <c r="AD38" s="2"/>
      <c r="AE38" s="2"/>
    </row>
    <row r="39" spans="1:31" s="3" customFormat="1" ht="15" customHeight="1" thickBot="1" x14ac:dyDescent="0.25">
      <c r="B39" s="11"/>
      <c r="C39" s="103" t="s">
        <v>8</v>
      </c>
      <c r="D39" s="103"/>
      <c r="E39" s="73" t="s">
        <v>7</v>
      </c>
      <c r="F39" s="74"/>
      <c r="G39" s="74"/>
      <c r="H39" s="74"/>
      <c r="I39" s="74"/>
      <c r="J39" s="74"/>
      <c r="K39" s="75"/>
      <c r="L39" s="70" t="s">
        <v>7</v>
      </c>
      <c r="M39" s="71"/>
      <c r="N39" s="71"/>
      <c r="O39" s="71"/>
      <c r="P39" s="71"/>
      <c r="Q39" s="71"/>
      <c r="R39" s="72"/>
      <c r="S39" s="20"/>
      <c r="T39" s="20"/>
      <c r="U39" s="20"/>
      <c r="V39" s="21"/>
      <c r="AB39" s="2"/>
      <c r="AC39" s="2"/>
      <c r="AD39" s="2"/>
      <c r="AE39" s="2"/>
    </row>
    <row r="40" spans="1:31" s="3" customFormat="1" ht="30" customHeight="1" x14ac:dyDescent="0.2">
      <c r="B40" s="89" t="s">
        <v>15</v>
      </c>
      <c r="C40" s="25" t="s">
        <v>9</v>
      </c>
      <c r="D40" s="26"/>
      <c r="E40" s="27"/>
      <c r="F40" s="47"/>
      <c r="G40" s="28" t="s">
        <v>47</v>
      </c>
      <c r="H40" s="91" t="s">
        <v>16</v>
      </c>
      <c r="I40" s="63"/>
      <c r="J40" s="91" t="s">
        <v>17</v>
      </c>
      <c r="K40" s="92"/>
      <c r="L40" s="62"/>
      <c r="M40" s="63"/>
      <c r="N40" s="28" t="s">
        <v>47</v>
      </c>
      <c r="O40" s="91" t="s">
        <v>16</v>
      </c>
      <c r="P40" s="63"/>
      <c r="Q40" s="91" t="s">
        <v>17</v>
      </c>
      <c r="R40" s="92"/>
      <c r="S40" s="93" t="s">
        <v>46</v>
      </c>
      <c r="T40" s="93"/>
      <c r="U40" s="93"/>
      <c r="V40" s="94"/>
      <c r="AB40" s="2"/>
      <c r="AC40" s="2"/>
      <c r="AD40" s="2"/>
      <c r="AE40" s="2"/>
    </row>
    <row r="41" spans="1:31" ht="45" customHeight="1" thickBot="1" x14ac:dyDescent="0.25">
      <c r="B41" s="90"/>
      <c r="C41" s="97" t="s">
        <v>1</v>
      </c>
      <c r="D41" s="98"/>
      <c r="E41" s="29" t="s">
        <v>59</v>
      </c>
      <c r="F41" s="49" t="s">
        <v>23</v>
      </c>
      <c r="G41" s="30" t="s">
        <v>26</v>
      </c>
      <c r="H41" s="31" t="s">
        <v>27</v>
      </c>
      <c r="I41" s="31" t="s">
        <v>48</v>
      </c>
      <c r="J41" s="30" t="s">
        <v>28</v>
      </c>
      <c r="K41" s="32" t="s">
        <v>49</v>
      </c>
      <c r="L41" s="29" t="s">
        <v>59</v>
      </c>
      <c r="M41" s="49" t="s">
        <v>23</v>
      </c>
      <c r="N41" s="30" t="s">
        <v>26</v>
      </c>
      <c r="O41" s="30" t="s">
        <v>27</v>
      </c>
      <c r="P41" s="31" t="s">
        <v>48</v>
      </c>
      <c r="Q41" s="30" t="s">
        <v>28</v>
      </c>
      <c r="R41" s="32" t="s">
        <v>49</v>
      </c>
      <c r="S41" s="95"/>
      <c r="T41" s="95"/>
      <c r="U41" s="95"/>
      <c r="V41" s="96"/>
      <c r="W41" s="1"/>
      <c r="X41" s="1"/>
      <c r="Y41" s="1"/>
    </row>
    <row r="42" spans="1:31" ht="15" customHeight="1" x14ac:dyDescent="0.2">
      <c r="A42"/>
      <c r="B42" s="24">
        <v>42</v>
      </c>
      <c r="C42" s="13" t="s">
        <v>2</v>
      </c>
      <c r="D42" s="15" t="s">
        <v>44</v>
      </c>
      <c r="E42" s="52">
        <v>3</v>
      </c>
      <c r="F42" s="50" t="s">
        <v>24</v>
      </c>
      <c r="G42" s="41" t="s">
        <v>58</v>
      </c>
      <c r="H42" s="41" t="s">
        <v>58</v>
      </c>
      <c r="I42" s="42" t="s">
        <v>58</v>
      </c>
      <c r="J42" s="41" t="s">
        <v>58</v>
      </c>
      <c r="K42" s="43" t="s">
        <v>58</v>
      </c>
      <c r="L42" s="52">
        <v>3</v>
      </c>
      <c r="M42" s="50" t="s">
        <v>24</v>
      </c>
      <c r="N42" s="41" t="s">
        <v>58</v>
      </c>
      <c r="O42" s="41" t="s">
        <v>58</v>
      </c>
      <c r="P42" s="42" t="s">
        <v>58</v>
      </c>
      <c r="Q42" s="41" t="s">
        <v>58</v>
      </c>
      <c r="R42" s="43" t="s">
        <v>58</v>
      </c>
      <c r="S42" s="78" t="s">
        <v>62</v>
      </c>
      <c r="T42" s="78"/>
      <c r="U42" s="78"/>
      <c r="V42" s="79"/>
      <c r="W42" s="6"/>
      <c r="X42" s="1"/>
      <c r="Y42" s="1"/>
    </row>
    <row r="43" spans="1:31" ht="15" customHeight="1" x14ac:dyDescent="0.2">
      <c r="A43"/>
      <c r="B43" s="12">
        <v>38.883000000000003</v>
      </c>
      <c r="C43" s="14" t="s">
        <v>3</v>
      </c>
      <c r="D43" s="16" t="s">
        <v>40</v>
      </c>
      <c r="E43" s="53"/>
      <c r="F43" s="51" t="s">
        <v>25</v>
      </c>
      <c r="G43" s="44"/>
      <c r="H43" s="44"/>
      <c r="I43" s="45">
        <f>G43-H43</f>
        <v>0</v>
      </c>
      <c r="J43" s="44"/>
      <c r="K43" s="46">
        <f>H43-J43</f>
        <v>0</v>
      </c>
      <c r="L43" s="53"/>
      <c r="M43" s="51" t="s">
        <v>24</v>
      </c>
      <c r="N43" s="44">
        <v>3.71</v>
      </c>
      <c r="O43" s="44">
        <v>3.48</v>
      </c>
      <c r="P43" s="45">
        <f>N43-O43</f>
        <v>0.22999999999999998</v>
      </c>
      <c r="Q43" s="44">
        <v>3.48</v>
      </c>
      <c r="R43" s="46">
        <f>O43-Q43</f>
        <v>0</v>
      </c>
      <c r="S43" s="76"/>
      <c r="T43" s="76"/>
      <c r="U43" s="76"/>
      <c r="V43" s="77"/>
      <c r="W43" s="1"/>
      <c r="X43" s="1"/>
      <c r="Y43" s="1"/>
    </row>
    <row r="44" spans="1:31" ht="15" customHeight="1" x14ac:dyDescent="0.2">
      <c r="A44"/>
      <c r="B44" s="12">
        <v>36.347999999999999</v>
      </c>
      <c r="C44" s="14" t="s">
        <v>14</v>
      </c>
      <c r="D44" s="16" t="s">
        <v>43</v>
      </c>
      <c r="E44" s="53"/>
      <c r="F44" s="51" t="s">
        <v>25</v>
      </c>
      <c r="G44" s="44"/>
      <c r="H44" s="44"/>
      <c r="I44" s="45">
        <f t="shared" ref="I44:I58" si="4">G44-H44</f>
        <v>0</v>
      </c>
      <c r="J44" s="44"/>
      <c r="K44" s="46">
        <f t="shared" ref="K44:K58" si="5">H44-J44</f>
        <v>0</v>
      </c>
      <c r="L44" s="53"/>
      <c r="M44" s="51" t="s">
        <v>24</v>
      </c>
      <c r="N44" s="44">
        <v>2.78</v>
      </c>
      <c r="O44" s="44">
        <v>2.63</v>
      </c>
      <c r="P44" s="45">
        <f t="shared" ref="P44:P58" si="6">N44-O44</f>
        <v>0.14999999999999991</v>
      </c>
      <c r="Q44" s="44">
        <v>2.63</v>
      </c>
      <c r="R44" s="46">
        <f t="shared" ref="R44:R58" si="7">O44-Q44</f>
        <v>0</v>
      </c>
      <c r="S44" s="78"/>
      <c r="T44" s="78"/>
      <c r="U44" s="78"/>
      <c r="V44" s="79"/>
      <c r="W44" s="1"/>
      <c r="X44" s="1"/>
      <c r="Y44" s="1"/>
    </row>
    <row r="45" spans="1:31" ht="15" customHeight="1" x14ac:dyDescent="0.2">
      <c r="A45"/>
      <c r="B45" s="12">
        <v>33.107999999999997</v>
      </c>
      <c r="C45" s="14" t="s">
        <v>3</v>
      </c>
      <c r="D45" s="16" t="s">
        <v>39</v>
      </c>
      <c r="E45" s="53"/>
      <c r="F45" s="51" t="s">
        <v>24</v>
      </c>
      <c r="G45" s="44">
        <v>8.93</v>
      </c>
      <c r="H45" s="44">
        <v>8.2899999999999991</v>
      </c>
      <c r="I45" s="45">
        <f t="shared" si="4"/>
        <v>0.64000000000000057</v>
      </c>
      <c r="J45" s="44">
        <v>8.17</v>
      </c>
      <c r="K45" s="46">
        <f t="shared" si="5"/>
        <v>0.11999999999999922</v>
      </c>
      <c r="L45" s="53"/>
      <c r="M45" s="51" t="s">
        <v>24</v>
      </c>
      <c r="N45" s="44">
        <v>3.38</v>
      </c>
      <c r="O45" s="44">
        <v>3.2</v>
      </c>
      <c r="P45" s="45">
        <f t="shared" si="6"/>
        <v>0.17999999999999972</v>
      </c>
      <c r="Q45" s="44">
        <v>3.14</v>
      </c>
      <c r="R45" s="46">
        <f t="shared" si="7"/>
        <v>6.0000000000000053E-2</v>
      </c>
      <c r="S45" s="76"/>
      <c r="T45" s="76"/>
      <c r="U45" s="76"/>
      <c r="V45" s="77"/>
      <c r="W45" s="1"/>
      <c r="X45" s="1"/>
      <c r="Y45" s="1"/>
    </row>
    <row r="46" spans="1:31" ht="15" customHeight="1" x14ac:dyDescent="0.2">
      <c r="A46"/>
      <c r="B46" s="12">
        <v>31.331</v>
      </c>
      <c r="C46" s="14" t="s">
        <v>3</v>
      </c>
      <c r="D46" s="16" t="s">
        <v>42</v>
      </c>
      <c r="E46" s="53"/>
      <c r="F46" s="51" t="s">
        <v>25</v>
      </c>
      <c r="G46" s="44"/>
      <c r="H46" s="44"/>
      <c r="I46" s="45">
        <f t="shared" si="4"/>
        <v>0</v>
      </c>
      <c r="J46" s="44"/>
      <c r="K46" s="46">
        <f t="shared" si="5"/>
        <v>0</v>
      </c>
      <c r="L46" s="53"/>
      <c r="M46" s="51" t="s">
        <v>24</v>
      </c>
      <c r="N46" s="44">
        <v>2.0699999999999998</v>
      </c>
      <c r="O46" s="44">
        <v>1.97</v>
      </c>
      <c r="P46" s="45">
        <f t="shared" si="6"/>
        <v>9.9999999999999867E-2</v>
      </c>
      <c r="Q46" s="44">
        <v>1.93</v>
      </c>
      <c r="R46" s="46">
        <f t="shared" si="7"/>
        <v>4.0000000000000036E-2</v>
      </c>
      <c r="S46" s="78"/>
      <c r="T46" s="78"/>
      <c r="U46" s="78"/>
      <c r="V46" s="79"/>
      <c r="W46" s="1"/>
      <c r="X46" s="1"/>
      <c r="Y46" s="1"/>
    </row>
    <row r="47" spans="1:31" ht="15" customHeight="1" x14ac:dyDescent="0.2">
      <c r="A47"/>
      <c r="B47" s="12">
        <v>31.05</v>
      </c>
      <c r="C47" s="13" t="s">
        <v>13</v>
      </c>
      <c r="D47" s="15" t="s">
        <v>38</v>
      </c>
      <c r="E47" s="53">
        <v>1</v>
      </c>
      <c r="F47" s="51" t="s">
        <v>25</v>
      </c>
      <c r="G47" s="44">
        <v>2.23</v>
      </c>
      <c r="H47" s="44">
        <v>1.95</v>
      </c>
      <c r="I47" s="45">
        <f t="shared" si="4"/>
        <v>0.28000000000000003</v>
      </c>
      <c r="J47" s="44">
        <v>1.92</v>
      </c>
      <c r="K47" s="46">
        <f t="shared" si="5"/>
        <v>3.0000000000000027E-2</v>
      </c>
      <c r="L47" s="53">
        <v>1</v>
      </c>
      <c r="M47" s="51" t="s">
        <v>25</v>
      </c>
      <c r="N47" s="44">
        <v>0.52</v>
      </c>
      <c r="O47" s="44">
        <v>0.52</v>
      </c>
      <c r="P47" s="45">
        <f t="shared" si="6"/>
        <v>0</v>
      </c>
      <c r="Q47" s="44">
        <v>0.52</v>
      </c>
      <c r="R47" s="46">
        <f t="shared" si="7"/>
        <v>0</v>
      </c>
      <c r="S47" s="76"/>
      <c r="T47" s="76"/>
      <c r="U47" s="76"/>
      <c r="V47" s="77"/>
      <c r="W47" s="1"/>
      <c r="X47" s="1"/>
      <c r="Y47" s="1"/>
    </row>
    <row r="48" spans="1:31" ht="15" customHeight="1" x14ac:dyDescent="0.2">
      <c r="A48"/>
      <c r="B48" s="12">
        <v>30.021999999999998</v>
      </c>
      <c r="C48" s="14" t="s">
        <v>3</v>
      </c>
      <c r="D48" s="16" t="s">
        <v>41</v>
      </c>
      <c r="E48" s="53"/>
      <c r="F48" s="51" t="s">
        <v>25</v>
      </c>
      <c r="G48" s="44"/>
      <c r="H48" s="44"/>
      <c r="I48" s="45">
        <f t="shared" si="4"/>
        <v>0</v>
      </c>
      <c r="J48" s="44"/>
      <c r="K48" s="46">
        <f t="shared" si="5"/>
        <v>0</v>
      </c>
      <c r="L48" s="53"/>
      <c r="M48" s="51" t="s">
        <v>24</v>
      </c>
      <c r="N48" s="44">
        <v>1.3</v>
      </c>
      <c r="O48" s="44">
        <v>1.18</v>
      </c>
      <c r="P48" s="45">
        <f t="shared" si="6"/>
        <v>0.12000000000000011</v>
      </c>
      <c r="Q48" s="44">
        <v>1.18</v>
      </c>
      <c r="R48" s="46">
        <f t="shared" si="7"/>
        <v>0</v>
      </c>
      <c r="S48" s="78"/>
      <c r="T48" s="78"/>
      <c r="U48" s="78"/>
      <c r="V48" s="79"/>
      <c r="W48" s="7"/>
      <c r="X48" s="1"/>
      <c r="Y48" s="1"/>
    </row>
    <row r="49" spans="1:25" ht="15" customHeight="1" x14ac:dyDescent="0.2">
      <c r="A49"/>
      <c r="B49" s="12">
        <v>28.338999999999999</v>
      </c>
      <c r="C49" s="14" t="s">
        <v>3</v>
      </c>
      <c r="D49" s="16" t="s">
        <v>37</v>
      </c>
      <c r="E49" s="53"/>
      <c r="F49" s="51" t="s">
        <v>25</v>
      </c>
      <c r="G49" s="44"/>
      <c r="H49" s="44"/>
      <c r="I49" s="45">
        <f t="shared" si="4"/>
        <v>0</v>
      </c>
      <c r="J49" s="44"/>
      <c r="K49" s="46">
        <f t="shared" si="5"/>
        <v>0</v>
      </c>
      <c r="L49" s="53"/>
      <c r="M49" s="51" t="s">
        <v>24</v>
      </c>
      <c r="N49" s="44">
        <v>2.0099999999999998</v>
      </c>
      <c r="O49" s="44">
        <v>1.93</v>
      </c>
      <c r="P49" s="45">
        <f t="shared" si="6"/>
        <v>7.9999999999999849E-2</v>
      </c>
      <c r="Q49" s="44">
        <v>1.91</v>
      </c>
      <c r="R49" s="46">
        <f t="shared" si="7"/>
        <v>2.0000000000000018E-2</v>
      </c>
      <c r="S49" s="76"/>
      <c r="T49" s="76"/>
      <c r="U49" s="76"/>
      <c r="V49" s="77"/>
      <c r="W49" s="1"/>
      <c r="X49" s="1"/>
      <c r="Y49" s="1"/>
    </row>
    <row r="50" spans="1:25" ht="15" customHeight="1" x14ac:dyDescent="0.2">
      <c r="A50"/>
      <c r="B50" s="12">
        <v>25.408000000000001</v>
      </c>
      <c r="C50" s="13" t="s">
        <v>2</v>
      </c>
      <c r="D50" s="15" t="s">
        <v>36</v>
      </c>
      <c r="E50" s="53">
        <v>1</v>
      </c>
      <c r="F50" s="51" t="s">
        <v>24</v>
      </c>
      <c r="G50" s="44">
        <v>5.47</v>
      </c>
      <c r="H50" s="44">
        <v>4.68</v>
      </c>
      <c r="I50" s="45">
        <f t="shared" si="4"/>
        <v>0.79</v>
      </c>
      <c r="J50" s="44">
        <v>4.49</v>
      </c>
      <c r="K50" s="46">
        <f t="shared" si="5"/>
        <v>0.1899999999999995</v>
      </c>
      <c r="L50" s="53">
        <v>1</v>
      </c>
      <c r="M50" s="51" t="s">
        <v>24</v>
      </c>
      <c r="N50" s="44">
        <v>3.28</v>
      </c>
      <c r="O50" s="44">
        <v>2.93</v>
      </c>
      <c r="P50" s="45">
        <f t="shared" si="6"/>
        <v>0.34999999999999964</v>
      </c>
      <c r="Q50" s="44">
        <v>2.86</v>
      </c>
      <c r="R50" s="46">
        <f t="shared" si="7"/>
        <v>7.0000000000000284E-2</v>
      </c>
      <c r="S50" s="78"/>
      <c r="T50" s="78"/>
      <c r="U50" s="78"/>
      <c r="V50" s="79"/>
      <c r="W50" s="1"/>
      <c r="X50" s="1"/>
      <c r="Y50" s="1"/>
    </row>
    <row r="51" spans="1:25" ht="15" customHeight="1" x14ac:dyDescent="0.2">
      <c r="A51"/>
      <c r="B51" s="12">
        <v>21.791</v>
      </c>
      <c r="C51" s="14" t="s">
        <v>3</v>
      </c>
      <c r="D51" s="16" t="s">
        <v>35</v>
      </c>
      <c r="E51" s="53"/>
      <c r="F51" s="51" t="s">
        <v>25</v>
      </c>
      <c r="G51" s="44"/>
      <c r="H51" s="44"/>
      <c r="I51" s="45">
        <f t="shared" si="4"/>
        <v>0</v>
      </c>
      <c r="J51" s="44"/>
      <c r="K51" s="46">
        <f t="shared" si="5"/>
        <v>0</v>
      </c>
      <c r="L51" s="53"/>
      <c r="M51" s="51" t="s">
        <v>24</v>
      </c>
      <c r="N51" s="44">
        <v>3.9</v>
      </c>
      <c r="O51" s="44">
        <v>3.47</v>
      </c>
      <c r="P51" s="45">
        <f t="shared" si="6"/>
        <v>0.42999999999999972</v>
      </c>
      <c r="Q51" s="44">
        <v>3.47</v>
      </c>
      <c r="R51" s="46">
        <f t="shared" si="7"/>
        <v>0</v>
      </c>
      <c r="S51" s="76"/>
      <c r="T51" s="76"/>
      <c r="U51" s="76"/>
      <c r="V51" s="77"/>
      <c r="W51" s="1"/>
      <c r="X51" s="1"/>
      <c r="Y51" s="1"/>
    </row>
    <row r="52" spans="1:25" ht="15" customHeight="1" x14ac:dyDescent="0.2">
      <c r="A52"/>
      <c r="B52" s="12">
        <v>17.786000000000001</v>
      </c>
      <c r="C52" s="13" t="s">
        <v>2</v>
      </c>
      <c r="D52" s="15" t="s">
        <v>34</v>
      </c>
      <c r="E52" s="53">
        <v>1</v>
      </c>
      <c r="F52" s="51" t="s">
        <v>24</v>
      </c>
      <c r="G52" s="44">
        <v>7.53</v>
      </c>
      <c r="H52" s="44">
        <v>6.58</v>
      </c>
      <c r="I52" s="45">
        <f t="shared" si="4"/>
        <v>0.95000000000000018</v>
      </c>
      <c r="J52" s="44">
        <v>6.58</v>
      </c>
      <c r="K52" s="46">
        <f t="shared" si="5"/>
        <v>0</v>
      </c>
      <c r="L52" s="53">
        <v>1</v>
      </c>
      <c r="M52" s="51" t="s">
        <v>24</v>
      </c>
      <c r="N52" s="44">
        <v>4.16</v>
      </c>
      <c r="O52" s="44">
        <v>3.77</v>
      </c>
      <c r="P52" s="45">
        <f t="shared" si="6"/>
        <v>0.39000000000000012</v>
      </c>
      <c r="Q52" s="44">
        <v>3.77</v>
      </c>
      <c r="R52" s="46">
        <f t="shared" si="7"/>
        <v>0</v>
      </c>
      <c r="S52" s="78"/>
      <c r="T52" s="78"/>
      <c r="U52" s="78"/>
      <c r="V52" s="79"/>
      <c r="W52" s="1"/>
      <c r="X52" s="1"/>
      <c r="Y52" s="1"/>
    </row>
    <row r="53" spans="1:25" ht="15" customHeight="1" x14ac:dyDescent="0.2">
      <c r="A53"/>
      <c r="B53" s="12">
        <v>16.062000000000001</v>
      </c>
      <c r="C53" s="14" t="s">
        <v>3</v>
      </c>
      <c r="D53" s="16" t="s">
        <v>31</v>
      </c>
      <c r="E53" s="53"/>
      <c r="F53" s="51" t="s">
        <v>25</v>
      </c>
      <c r="G53" s="44"/>
      <c r="H53" s="44"/>
      <c r="I53" s="45">
        <f t="shared" si="4"/>
        <v>0</v>
      </c>
      <c r="J53" s="44"/>
      <c r="K53" s="46">
        <f t="shared" si="5"/>
        <v>0</v>
      </c>
      <c r="L53" s="53"/>
      <c r="M53" s="51" t="s">
        <v>24</v>
      </c>
      <c r="N53" s="44">
        <v>2.09</v>
      </c>
      <c r="O53" s="44">
        <v>1.99</v>
      </c>
      <c r="P53" s="45">
        <f t="shared" si="6"/>
        <v>9.9999999999999867E-2</v>
      </c>
      <c r="Q53" s="44">
        <v>1.95</v>
      </c>
      <c r="R53" s="46">
        <f t="shared" si="7"/>
        <v>4.0000000000000036E-2</v>
      </c>
      <c r="S53" s="76"/>
      <c r="T53" s="76"/>
      <c r="U53" s="76"/>
      <c r="V53" s="77"/>
      <c r="W53" s="1"/>
      <c r="X53" s="1"/>
      <c r="Y53" s="1"/>
    </row>
    <row r="54" spans="1:25" ht="15" customHeight="1" x14ac:dyDescent="0.2">
      <c r="A54"/>
      <c r="B54" s="12">
        <v>14.773</v>
      </c>
      <c r="C54" s="13" t="s">
        <v>18</v>
      </c>
      <c r="D54" s="15" t="s">
        <v>33</v>
      </c>
      <c r="E54" s="53" t="s">
        <v>0</v>
      </c>
      <c r="F54" s="51" t="s">
        <v>25</v>
      </c>
      <c r="G54" s="44">
        <v>2.91</v>
      </c>
      <c r="H54" s="44">
        <v>2.64</v>
      </c>
      <c r="I54" s="45">
        <f t="shared" si="4"/>
        <v>0.27</v>
      </c>
      <c r="J54" s="44">
        <v>2.54</v>
      </c>
      <c r="K54" s="46">
        <f t="shared" si="5"/>
        <v>0.10000000000000009</v>
      </c>
      <c r="L54" s="53" t="s">
        <v>0</v>
      </c>
      <c r="M54" s="51" t="s">
        <v>25</v>
      </c>
      <c r="N54" s="44">
        <v>1.41</v>
      </c>
      <c r="O54" s="44">
        <v>1.35</v>
      </c>
      <c r="P54" s="45">
        <f t="shared" si="6"/>
        <v>5.9999999999999831E-2</v>
      </c>
      <c r="Q54" s="44">
        <v>1.33</v>
      </c>
      <c r="R54" s="46">
        <f t="shared" si="7"/>
        <v>2.0000000000000018E-2</v>
      </c>
      <c r="S54" s="78" t="s">
        <v>60</v>
      </c>
      <c r="T54" s="78"/>
      <c r="U54" s="78"/>
      <c r="V54" s="79"/>
      <c r="W54" s="1"/>
      <c r="X54" s="1"/>
      <c r="Y54" s="1"/>
    </row>
    <row r="55" spans="1:25" ht="15" customHeight="1" x14ac:dyDescent="0.2">
      <c r="A55"/>
      <c r="B55" s="12">
        <v>11.46</v>
      </c>
      <c r="C55" s="13" t="s">
        <v>2</v>
      </c>
      <c r="D55" s="15" t="s">
        <v>30</v>
      </c>
      <c r="E55" s="53">
        <v>1</v>
      </c>
      <c r="F55" s="51" t="s">
        <v>24</v>
      </c>
      <c r="G55" s="44">
        <v>3.38</v>
      </c>
      <c r="H55" s="44">
        <v>3.05</v>
      </c>
      <c r="I55" s="45">
        <f t="shared" si="4"/>
        <v>0.33000000000000007</v>
      </c>
      <c r="J55" s="44">
        <v>3.05</v>
      </c>
      <c r="K55" s="46">
        <f t="shared" si="5"/>
        <v>0</v>
      </c>
      <c r="L55" s="53">
        <v>1</v>
      </c>
      <c r="M55" s="51" t="s">
        <v>24</v>
      </c>
      <c r="N55" s="44">
        <v>3.38</v>
      </c>
      <c r="O55" s="44">
        <v>3.05</v>
      </c>
      <c r="P55" s="45">
        <f t="shared" si="6"/>
        <v>0.33000000000000007</v>
      </c>
      <c r="Q55" s="44">
        <v>3.05</v>
      </c>
      <c r="R55" s="46">
        <f t="shared" si="7"/>
        <v>0</v>
      </c>
      <c r="S55" s="76"/>
      <c r="T55" s="76"/>
      <c r="U55" s="76"/>
      <c r="V55" s="77"/>
      <c r="W55" s="1"/>
      <c r="X55" s="1"/>
      <c r="Y55" s="1"/>
    </row>
    <row r="56" spans="1:25" ht="15" customHeight="1" x14ac:dyDescent="0.2">
      <c r="A56"/>
      <c r="B56" s="12">
        <v>6.3460000000000001</v>
      </c>
      <c r="C56" s="14" t="s">
        <v>3</v>
      </c>
      <c r="D56" s="16" t="s">
        <v>29</v>
      </c>
      <c r="E56" s="53"/>
      <c r="F56" s="51" t="s">
        <v>25</v>
      </c>
      <c r="G56" s="44"/>
      <c r="H56" s="44"/>
      <c r="I56" s="45">
        <f t="shared" si="4"/>
        <v>0</v>
      </c>
      <c r="J56" s="44"/>
      <c r="K56" s="46">
        <f t="shared" si="5"/>
        <v>0</v>
      </c>
      <c r="L56" s="53"/>
      <c r="M56" s="51" t="s">
        <v>24</v>
      </c>
      <c r="N56" s="44">
        <v>5.14</v>
      </c>
      <c r="O56" s="44">
        <v>4.2300000000000004</v>
      </c>
      <c r="P56" s="45">
        <f t="shared" si="6"/>
        <v>0.90999999999999925</v>
      </c>
      <c r="Q56" s="44">
        <v>4.1399999999999997</v>
      </c>
      <c r="R56" s="46">
        <f t="shared" si="7"/>
        <v>9.0000000000000746E-2</v>
      </c>
      <c r="S56" s="78"/>
      <c r="T56" s="78"/>
      <c r="U56" s="78"/>
      <c r="V56" s="79"/>
      <c r="W56" s="1"/>
      <c r="X56" s="1"/>
      <c r="Y56" s="1"/>
    </row>
    <row r="57" spans="1:25" ht="15" customHeight="1" x14ac:dyDescent="0.2">
      <c r="A57"/>
      <c r="B57" s="12">
        <v>3.681</v>
      </c>
      <c r="C57" s="14" t="s">
        <v>3</v>
      </c>
      <c r="D57" s="16" t="s">
        <v>20</v>
      </c>
      <c r="E57" s="53"/>
      <c r="F57" s="51" t="s">
        <v>25</v>
      </c>
      <c r="G57" s="44"/>
      <c r="H57" s="44"/>
      <c r="I57" s="45">
        <f t="shared" si="4"/>
        <v>0</v>
      </c>
      <c r="J57" s="44"/>
      <c r="K57" s="46">
        <f t="shared" si="5"/>
        <v>0</v>
      </c>
      <c r="L57" s="53"/>
      <c r="M57" s="51" t="s">
        <v>24</v>
      </c>
      <c r="N57" s="44">
        <v>2.88</v>
      </c>
      <c r="O57" s="44">
        <v>2.67</v>
      </c>
      <c r="P57" s="45">
        <f t="shared" si="6"/>
        <v>0.20999999999999996</v>
      </c>
      <c r="Q57" s="44">
        <v>2.67</v>
      </c>
      <c r="R57" s="46">
        <f t="shared" si="7"/>
        <v>0</v>
      </c>
      <c r="S57" s="76"/>
      <c r="T57" s="76"/>
      <c r="U57" s="76"/>
      <c r="V57" s="77"/>
      <c r="W57" s="1"/>
      <c r="X57" s="1"/>
      <c r="Y57" s="1"/>
    </row>
    <row r="58" spans="1:25" ht="15" customHeight="1" x14ac:dyDescent="0.2">
      <c r="A58"/>
      <c r="B58" s="12">
        <v>0</v>
      </c>
      <c r="C58" s="18" t="s">
        <v>2</v>
      </c>
      <c r="D58" s="19" t="s">
        <v>19</v>
      </c>
      <c r="E58" s="53">
        <v>1</v>
      </c>
      <c r="F58" s="51" t="s">
        <v>25</v>
      </c>
      <c r="G58" s="44">
        <v>11.52</v>
      </c>
      <c r="H58" s="44">
        <v>9.7799999999999994</v>
      </c>
      <c r="I58" s="45">
        <f t="shared" si="4"/>
        <v>1.7400000000000002</v>
      </c>
      <c r="J58" s="44">
        <v>9.59</v>
      </c>
      <c r="K58" s="46">
        <f t="shared" si="5"/>
        <v>0.1899999999999995</v>
      </c>
      <c r="L58" s="53">
        <v>1</v>
      </c>
      <c r="M58" s="51" t="s">
        <v>24</v>
      </c>
      <c r="N58" s="44">
        <v>3.84</v>
      </c>
      <c r="O58" s="44">
        <v>3.43</v>
      </c>
      <c r="P58" s="45">
        <f t="shared" si="6"/>
        <v>0.4099999999999997</v>
      </c>
      <c r="Q58" s="44">
        <v>3.37</v>
      </c>
      <c r="R58" s="46">
        <f t="shared" si="7"/>
        <v>6.0000000000000053E-2</v>
      </c>
      <c r="S58" s="80" t="s">
        <v>61</v>
      </c>
      <c r="T58" s="80"/>
      <c r="U58" s="80"/>
      <c r="V58" s="81"/>
      <c r="W58" s="1"/>
      <c r="X58" s="1"/>
      <c r="Y58" s="1"/>
    </row>
    <row r="59" spans="1:25" ht="15" customHeight="1" thickBot="1" x14ac:dyDescent="0.25">
      <c r="B59" s="33"/>
      <c r="C59" s="82" t="s">
        <v>50</v>
      </c>
      <c r="D59" s="83"/>
      <c r="E59" s="33"/>
      <c r="F59" s="48"/>
      <c r="G59" s="34">
        <f>SUM(G42:G58)</f>
        <v>41.97</v>
      </c>
      <c r="H59" s="35">
        <f>SUM(H42:H58)</f>
        <v>36.97</v>
      </c>
      <c r="I59" s="36">
        <f>SUM(I42:I58)</f>
        <v>5.0000000000000018</v>
      </c>
      <c r="J59" s="35">
        <f>SUM(J42:J58)</f>
        <v>36.340000000000003</v>
      </c>
      <c r="K59" s="37">
        <f>SUM(K42:K58)</f>
        <v>0.62999999999999834</v>
      </c>
      <c r="L59" s="38"/>
      <c r="M59" s="39"/>
      <c r="N59" s="39">
        <f>SUM(N42:N58)</f>
        <v>45.850000000000009</v>
      </c>
      <c r="O59" s="35">
        <f>SUM(O42:O58)</f>
        <v>41.800000000000004</v>
      </c>
      <c r="P59" s="40">
        <f>SUM(P42:P58)</f>
        <v>4.0499999999999972</v>
      </c>
      <c r="Q59" s="35">
        <f>SUM(Q42:Q58)</f>
        <v>41.399999999999991</v>
      </c>
      <c r="R59" s="37">
        <f>SUM(R42:R58)</f>
        <v>0.40000000000000124</v>
      </c>
      <c r="S59" s="84"/>
      <c r="T59" s="85"/>
      <c r="U59" s="85"/>
      <c r="V59" s="86"/>
      <c r="W59" s="1"/>
      <c r="X59" s="1"/>
      <c r="Y59" s="1"/>
    </row>
    <row r="61" spans="1:25" ht="15" customHeight="1" x14ac:dyDescent="0.2">
      <c r="V61" s="1"/>
      <c r="W61" s="1"/>
      <c r="X61" s="1"/>
      <c r="Y61" s="1"/>
    </row>
  </sheetData>
  <sortState ref="B32:T58">
    <sortCondition descending="1" ref="B45"/>
  </sortState>
  <mergeCells count="91">
    <mergeCell ref="S51:V51"/>
    <mergeCell ref="S52:V52"/>
    <mergeCell ref="C30:D30"/>
    <mergeCell ref="C7:D7"/>
    <mergeCell ref="C8:D8"/>
    <mergeCell ref="C12:D12"/>
    <mergeCell ref="C10:D10"/>
    <mergeCell ref="C9:D9"/>
    <mergeCell ref="H11:I11"/>
    <mergeCell ref="J11:K11"/>
    <mergeCell ref="Q11:R11"/>
    <mergeCell ref="S29:V29"/>
    <mergeCell ref="S30:V30"/>
    <mergeCell ref="S48:V48"/>
    <mergeCell ref="S49:V49"/>
    <mergeCell ref="S50:V50"/>
    <mergeCell ref="S24:V24"/>
    <mergeCell ref="S25:V25"/>
    <mergeCell ref="S26:V26"/>
    <mergeCell ref="S27:V27"/>
    <mergeCell ref="S28:V28"/>
    <mergeCell ref="S47:V47"/>
    <mergeCell ref="B11:B12"/>
    <mergeCell ref="S4:V4"/>
    <mergeCell ref="S11:V12"/>
    <mergeCell ref="S13:V13"/>
    <mergeCell ref="S14:V14"/>
    <mergeCell ref="S15:V15"/>
    <mergeCell ref="O11:P11"/>
    <mergeCell ref="S16:V16"/>
    <mergeCell ref="S17:V17"/>
    <mergeCell ref="S18:V18"/>
    <mergeCell ref="S19:V19"/>
    <mergeCell ref="S20:V20"/>
    <mergeCell ref="S21:V21"/>
    <mergeCell ref="S22:V22"/>
    <mergeCell ref="S23:V23"/>
    <mergeCell ref="C39:D39"/>
    <mergeCell ref="S44:V44"/>
    <mergeCell ref="S45:V45"/>
    <mergeCell ref="E39:K39"/>
    <mergeCell ref="S46:V46"/>
    <mergeCell ref="E36:K36"/>
    <mergeCell ref="C37:D37"/>
    <mergeCell ref="C38:D38"/>
    <mergeCell ref="E37:K37"/>
    <mergeCell ref="E38:K38"/>
    <mergeCell ref="S58:V58"/>
    <mergeCell ref="C59:D59"/>
    <mergeCell ref="S59:V59"/>
    <mergeCell ref="C6:D6"/>
    <mergeCell ref="B40:B41"/>
    <mergeCell ref="H40:I40"/>
    <mergeCell ref="J40:K40"/>
    <mergeCell ref="O40:P40"/>
    <mergeCell ref="Q40:R40"/>
    <mergeCell ref="S40:V41"/>
    <mergeCell ref="C41:D41"/>
    <mergeCell ref="S42:V42"/>
    <mergeCell ref="S43:V43"/>
    <mergeCell ref="S33:V33"/>
    <mergeCell ref="C36:D36"/>
    <mergeCell ref="E35:K35"/>
    <mergeCell ref="S53:V53"/>
    <mergeCell ref="S54:V54"/>
    <mergeCell ref="S55:V55"/>
    <mergeCell ref="S56:V56"/>
    <mergeCell ref="S57:V57"/>
    <mergeCell ref="L9:R9"/>
    <mergeCell ref="L10:R10"/>
    <mergeCell ref="E6:K6"/>
    <mergeCell ref="E7:K7"/>
    <mergeCell ref="E8:K8"/>
    <mergeCell ref="E9:K9"/>
    <mergeCell ref="E10:K10"/>
    <mergeCell ref="B1:V1"/>
    <mergeCell ref="B2:V2"/>
    <mergeCell ref="C4:R4"/>
    <mergeCell ref="C5:R5"/>
    <mergeCell ref="L40:M40"/>
    <mergeCell ref="L35:R35"/>
    <mergeCell ref="L36:R36"/>
    <mergeCell ref="L37:R37"/>
    <mergeCell ref="L38:R38"/>
    <mergeCell ref="L39:R39"/>
    <mergeCell ref="C33:R33"/>
    <mergeCell ref="C34:R34"/>
    <mergeCell ref="L11:M11"/>
    <mergeCell ref="L6:R6"/>
    <mergeCell ref="L7:R7"/>
    <mergeCell ref="L8:R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SRP Arnoštov - Petrovice, JD</vt:lpstr>
    </vt:vector>
  </TitlesOfParts>
  <Company>Dopravní projektování, spol. s r. 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Miroslav Pösel</dc:creator>
  <cp:lastModifiedBy>Vachutka Tomáš, Ing.</cp:lastModifiedBy>
  <cp:lastPrinted>2013-05-20T11:02:40Z</cp:lastPrinted>
  <dcterms:created xsi:type="dcterms:W3CDTF">2012-05-17T05:34:49Z</dcterms:created>
  <dcterms:modified xsi:type="dcterms:W3CDTF">2022-08-17T07:58:26Z</dcterms:modified>
</cp:coreProperties>
</file>